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8_{29037870-4AD1-4CE3-972B-397904569FC1}" xr6:coauthVersionLast="44" xr6:coauthVersionMax="44" xr10:uidLastSave="{00000000-0000-0000-0000-000000000000}"/>
  <bookViews>
    <workbookView xWindow="-120" yWindow="-120" windowWidth="15600" windowHeight="9495" xr2:uid="{C8041EBD-869D-4B8B-B621-FA8A6FE175F0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48" i="1"/>
  <c r="F33" i="1"/>
  <c r="F57" i="1" s="1"/>
  <c r="E24" i="1"/>
  <c r="D24" i="1"/>
  <c r="C24" i="1"/>
  <c r="F23" i="1"/>
  <c r="F22" i="1"/>
  <c r="F21" i="1"/>
  <c r="F20" i="1"/>
  <c r="F19" i="1"/>
  <c r="F17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<sst xmlns="http://schemas.openxmlformats.org/spreadsheetml/2006/main" count="96" uniqueCount="54">
  <si>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</si>
  <si>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</si>
  <si>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</si>
  <si>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</si>
  <si>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</si>
  <si>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</si>
  <si>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</si>
  <si>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</si>
  <si>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</si>
  <si>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</si>
  <si>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</si>
  <si>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</si>
  <si>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</si>
  <si>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</si>
  <si>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</si>
  <si>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</si>
  <si>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</si>
  <si>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</si>
  <si>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</si>
  <si>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MINE SUBSIDENCE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</si>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</sst>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5">
    <xf numFmtId="2" fontId="0" fillId="2" borderId="0" xfId="0"/>
    <xf numFmtId="2" fontId="1" fillId="2" borderId="0" xfId="0" applyFont="1"/>
    <xf numFmtId="2" fontId="2" fillId="2" borderId="0" xfId="0" applyFont="1"/>
    <xf numFmtId="164" fontId="1" fillId="2" borderId="0" xfId="0" applyNumberFormat="1" applyFont="1" applyAlignment="1">
      <alignment horizontal="left"/>
    </xf>
    <xf numFmtId="2" fontId="2" fillId="2" borderId="1" xfId="0" applyFont="1" applyBorder="1"/>
    <xf numFmtId="2" fontId="3" fillId="2" borderId="0" xfId="0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DC7A-95BA-406B-A440-905E8A6ED955}">
  <dimension ref="A1:X123"/>
  <sheetViews>
    <sheetView tabSelected="1" showOutlineSymbols="0" topLeftCell="A17" zoomScale="87" workbookViewId="0">
      <selection activeCell="F54" sqref="F54"/>
    </sheetView>
  </sheetViews>
  <sheetFormatPr defaultColWidth="8.6640625" defaultRowHeight="15" x14ac:dyDescent="0.2"/>
  <cols>
    <col min="1" max="1" width="30" customWidth="1"/>
    <col min="3" max="3" width="12.6640625" customWidth="1"/>
    <col min="4" max="4" width="13.6640625" customWidth="1"/>
    <col min="5" max="5" width="15.109375" customWidth="1"/>
    <col min="6" max="6" width="13.44140625" customWidth="1"/>
    <col min="7" max="7" width="9.6640625" bestFit="1" customWidth="1"/>
    <col min="8" max="8" width="10.5546875" bestFit="1" customWidth="1"/>
    <col min="10" max="10" width="15.6640625" customWidth="1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3">
        <v>43799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4"/>
      <c r="B6" s="4"/>
      <c r="C6" s="4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4"/>
      <c r="B8" s="4"/>
      <c r="C8" s="4" t="s">
        <v>9</v>
      </c>
      <c r="D8" s="4" t="s">
        <v>10</v>
      </c>
      <c r="E8" s="4" t="s">
        <v>11</v>
      </c>
      <c r="F8" s="4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5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6"/>
      <c r="O9" s="6"/>
      <c r="P9" s="6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6"/>
      <c r="H10" s="6"/>
      <c r="I10" s="6"/>
      <c r="J10" s="6"/>
      <c r="K10" s="6"/>
      <c r="L10" s="6"/>
      <c r="M10" s="6"/>
      <c r="N10" s="6"/>
      <c r="O10" s="6"/>
      <c r="P10" s="6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7">
        <v>3096166.67</v>
      </c>
      <c r="D11" s="7">
        <v>0</v>
      </c>
      <c r="E11" s="7">
        <v>0</v>
      </c>
      <c r="F11" s="6">
        <f t="shared" ref="F11:F16" si="0">C11-E11</f>
        <v>3096166.67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6">
        <v>3663.13</v>
      </c>
      <c r="D12" s="6"/>
      <c r="E12" s="6">
        <v>3663.1</v>
      </c>
      <c r="F12" s="6">
        <f t="shared" si="0"/>
        <v>3.0000000000200089E-2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6">
        <v>575404.9</v>
      </c>
      <c r="D13" s="6"/>
      <c r="E13" s="6">
        <v>575404.9</v>
      </c>
      <c r="F13" s="6">
        <f t="shared" si="0"/>
        <v>0</v>
      </c>
      <c r="G13" s="6" t="s">
        <v>1</v>
      </c>
      <c r="H13" s="6"/>
      <c r="I13" s="6"/>
      <c r="J13" s="6"/>
      <c r="K13" s="6"/>
      <c r="L13" s="6"/>
      <c r="M13" s="6"/>
      <c r="N13" s="6"/>
      <c r="O13" s="6"/>
      <c r="P13" s="6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6">
        <v>510975.45</v>
      </c>
      <c r="D14" s="6" t="s">
        <v>1</v>
      </c>
      <c r="E14" s="6">
        <v>0</v>
      </c>
      <c r="F14" s="6">
        <f t="shared" si="0"/>
        <v>510975.45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6">
        <v>2118.3000000000002</v>
      </c>
      <c r="D15" s="6"/>
      <c r="E15" s="6">
        <v>0</v>
      </c>
      <c r="F15" s="6">
        <f t="shared" si="0"/>
        <v>2118.3000000000002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6">
        <v>7183.09</v>
      </c>
      <c r="D16" s="6"/>
      <c r="E16" s="6"/>
      <c r="F16" s="6">
        <f t="shared" si="0"/>
        <v>7183.09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6" t="s">
        <v>1</v>
      </c>
      <c r="D17" s="7">
        <v>29919.02</v>
      </c>
      <c r="E17" s="6" t="s">
        <v>1</v>
      </c>
      <c r="F17" s="6">
        <f>D17</f>
        <v>29919.02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21</v>
      </c>
      <c r="B18" s="2"/>
      <c r="C18" s="6" t="s">
        <v>22</v>
      </c>
      <c r="D18" s="6"/>
      <c r="E18" s="6" t="s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6">
        <v>4159.0200000000004</v>
      </c>
      <c r="D19" s="6"/>
      <c r="E19" s="6">
        <v>0</v>
      </c>
      <c r="F19" s="6">
        <f t="shared" ref="F19:F23" si="1">C19-E19</f>
        <v>4159.0200000000004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6">
        <v>12738</v>
      </c>
      <c r="D20" s="6"/>
      <c r="E20" s="6">
        <v>12738</v>
      </c>
      <c r="F20" s="6">
        <f t="shared" si="1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6">
        <v>41379.96</v>
      </c>
      <c r="D21" s="6"/>
      <c r="E21" s="6">
        <v>41379.96</v>
      </c>
      <c r="F21" s="6">
        <f t="shared" si="1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6">
        <v>3343</v>
      </c>
      <c r="D22" s="6"/>
      <c r="E22" s="6">
        <v>3343</v>
      </c>
      <c r="F22" s="6">
        <f t="shared" si="1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2"/>
      <c r="R22" s="2"/>
      <c r="S22" s="2"/>
      <c r="T22" s="2"/>
      <c r="U22" s="2"/>
      <c r="V22" s="2"/>
      <c r="W22" s="2"/>
      <c r="X22" s="2"/>
    </row>
    <row r="23" spans="1:24" ht="14.1" customHeight="1" x14ac:dyDescent="0.25">
      <c r="A23" s="2" t="s">
        <v>27</v>
      </c>
      <c r="B23" s="2"/>
      <c r="C23" s="6">
        <v>5606.14</v>
      </c>
      <c r="D23" s="8" t="s">
        <v>1</v>
      </c>
      <c r="E23" s="6">
        <v>5606</v>
      </c>
      <c r="F23" s="6">
        <f t="shared" si="1"/>
        <v>0.14000000000032742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9" t="s">
        <v>28</v>
      </c>
      <c r="B24" s="2"/>
      <c r="C24" s="10">
        <f>SUM(C11:C23)</f>
        <v>4262737.6599999992</v>
      </c>
      <c r="D24" s="10">
        <f>SUM(D11:D23)</f>
        <v>29919.02</v>
      </c>
      <c r="E24" s="10">
        <f>SUM(E11:E23)</f>
        <v>642134.96</v>
      </c>
      <c r="F24" s="10">
        <f>SUM(F11:F23)</f>
        <v>3650521.7199999997</v>
      </c>
      <c r="G24" s="6" t="s">
        <v>1</v>
      </c>
      <c r="H24" s="6" t="s">
        <v>1</v>
      </c>
      <c r="I24" s="6"/>
      <c r="J24" s="6"/>
      <c r="K24" s="6"/>
      <c r="L24" s="6"/>
      <c r="M24" s="6"/>
      <c r="N24" s="6"/>
      <c r="O24" s="6"/>
      <c r="P24" s="6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8" t="s">
        <v>1</v>
      </c>
      <c r="D25" s="8" t="s">
        <v>1</v>
      </c>
      <c r="E25" s="8" t="s">
        <v>1</v>
      </c>
      <c r="F25" s="8" t="s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5" t="s">
        <v>29</v>
      </c>
      <c r="B26" s="2"/>
      <c r="C26" s="6" t="s">
        <v>1</v>
      </c>
      <c r="D26" s="6" t="s">
        <v>1</v>
      </c>
      <c r="E26" s="6" t="s">
        <v>1</v>
      </c>
      <c r="F26" s="6" t="s">
        <v>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6" t="s">
        <v>1</v>
      </c>
      <c r="D27" s="6"/>
      <c r="E27" s="6" t="s">
        <v>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6"/>
      <c r="D28" s="6"/>
      <c r="E28" s="6"/>
      <c r="F28" s="6" t="s">
        <v>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6"/>
      <c r="E29" s="6"/>
      <c r="F29" s="7">
        <v>541982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6"/>
      <c r="E30" s="6"/>
      <c r="F30" s="6">
        <v>130511.34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6"/>
      <c r="E31" s="6"/>
      <c r="F31" s="6">
        <v>1934328.29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1" t="s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9" t="s">
        <v>34</v>
      </c>
      <c r="B33" s="2"/>
      <c r="C33" s="6"/>
      <c r="D33" s="6"/>
      <c r="E33" s="6"/>
      <c r="F33" s="12">
        <f>SUM(F29:F31)</f>
        <v>2606821.63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1" t="s">
        <v>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6"/>
      <c r="D35" s="6"/>
      <c r="E35" s="6"/>
      <c r="F35" s="6" t="s">
        <v>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6"/>
      <c r="E36" s="6"/>
      <c r="F36" s="6">
        <v>107553.54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6"/>
      <c r="D37" s="6"/>
      <c r="E37" s="6"/>
      <c r="F37" s="6">
        <v>1134.2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6"/>
      <c r="D38" s="6"/>
      <c r="E38" s="6"/>
      <c r="F38" s="6">
        <v>37119.25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6"/>
      <c r="D39" s="6"/>
      <c r="E39" s="6"/>
      <c r="F39" s="6">
        <v>38838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6"/>
      <c r="D40" s="6"/>
      <c r="E40" s="6"/>
      <c r="F40" s="6" t="s">
        <v>22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6"/>
      <c r="D41" s="6"/>
      <c r="E41" s="6"/>
      <c r="F41" s="6">
        <v>52829.06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6"/>
      <c r="D42" s="6"/>
      <c r="E42" s="6"/>
      <c r="F42" s="6">
        <v>44801.95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6">
        <v>122221.41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6">
        <v>1735060.08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6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6">
        <v>67920.03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6"/>
      <c r="D47" s="6"/>
      <c r="E47" s="6"/>
      <c r="F47" s="6">
        <v>507242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9" t="s">
        <v>48</v>
      </c>
      <c r="B48" s="2"/>
      <c r="C48" s="2"/>
      <c r="D48" s="2"/>
      <c r="E48" s="2" t="s">
        <v>1</v>
      </c>
      <c r="F48" s="12">
        <f>SUM(F36:F47)</f>
        <v>2714719.52</v>
      </c>
      <c r="G48" s="6" t="s">
        <v>1</v>
      </c>
      <c r="H48" s="6"/>
      <c r="I48" s="6"/>
      <c r="J48" s="6"/>
      <c r="K48" s="6"/>
      <c r="L48" s="6"/>
      <c r="M48" s="6"/>
      <c r="N48" s="6"/>
      <c r="O48" s="6"/>
      <c r="P48" s="6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6"/>
      <c r="D49" s="6"/>
      <c r="E49" s="6"/>
      <c r="F49" s="11" t="s">
        <v>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5" t="s">
        <v>49</v>
      </c>
      <c r="B50" s="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6"/>
      <c r="D52" s="6"/>
      <c r="E52" s="6"/>
      <c r="F52" s="6">
        <v>4200000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6"/>
      <c r="D53" s="6"/>
      <c r="E53" s="6"/>
      <c r="F53" s="6">
        <v>-5871019.4000000004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6"/>
      <c r="D54" s="6"/>
      <c r="E54" s="6"/>
      <c r="F54" s="11" t="s">
        <v>1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9" t="s">
        <v>52</v>
      </c>
      <c r="B55" s="2"/>
      <c r="C55" s="6"/>
      <c r="D55" s="6"/>
      <c r="E55" s="6"/>
      <c r="F55" s="12">
        <f>F52+F53</f>
        <v>-1671019.4000000004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1" t="s">
        <v>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9" t="s">
        <v>53</v>
      </c>
      <c r="B57" s="2"/>
      <c r="C57" s="6"/>
      <c r="D57" s="6"/>
      <c r="E57" s="6"/>
      <c r="F57" s="10">
        <f>F33+F48+F55</f>
        <v>3650521.75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6"/>
      <c r="D58" s="6"/>
      <c r="E58" s="6"/>
      <c r="F58" s="11" t="s">
        <v>1</v>
      </c>
      <c r="G58" s="2" t="s">
        <v>1</v>
      </c>
      <c r="H58" s="6"/>
      <c r="I58" s="6"/>
      <c r="J58" s="6"/>
      <c r="K58" s="6"/>
      <c r="L58" s="6"/>
      <c r="M58" s="6"/>
      <c r="N58" s="6"/>
      <c r="O58" s="6"/>
      <c r="P58" s="6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  <c r="M59" s="6"/>
      <c r="N59" s="6"/>
      <c r="O59" s="6"/>
      <c r="P59" s="6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6"/>
      <c r="I60" s="6"/>
      <c r="J60" s="6"/>
      <c r="K60" s="6"/>
      <c r="L60" s="8"/>
      <c r="M60" s="6"/>
      <c r="N60" s="6"/>
      <c r="O60" s="6"/>
      <c r="P60" s="6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6"/>
      <c r="I61" s="6"/>
      <c r="J61" s="6"/>
      <c r="K61" s="6"/>
      <c r="L61" s="6"/>
      <c r="M61" s="6"/>
      <c r="N61" s="6"/>
      <c r="O61" s="6"/>
      <c r="P61" s="6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6"/>
      <c r="I62" s="6"/>
      <c r="J62" s="6"/>
      <c r="K62" s="6"/>
      <c r="L62" s="8"/>
      <c r="M62" s="6"/>
      <c r="N62" s="6"/>
      <c r="O62" s="6"/>
      <c r="P62" s="6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6"/>
      <c r="I63" s="6"/>
      <c r="J63" s="6"/>
      <c r="K63" s="6"/>
      <c r="L63" s="6"/>
      <c r="M63" s="6"/>
      <c r="N63" s="6"/>
      <c r="O63" s="6"/>
      <c r="P63" s="6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3"/>
      <c r="I64" s="13"/>
      <c r="J64" s="13"/>
      <c r="K64" s="13"/>
      <c r="L64" s="14"/>
      <c r="M64" s="13"/>
      <c r="N64" s="13"/>
      <c r="O64" s="13"/>
      <c r="P64" s="13"/>
    </row>
    <row r="65" spans="3:16" ht="14.1" customHeight="1" x14ac:dyDescent="0.2">
      <c r="C65" s="13" t="s">
        <v>1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ht="14.1" customHeight="1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ht="14.1" customHeight="1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ht="14.1" customHeight="1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ht="14.1" customHeight="1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ht="14.1" customHeight="1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ht="14.1" customHeight="1" x14ac:dyDescent="0.2">
      <c r="C71" s="11"/>
      <c r="D71" s="11"/>
      <c r="E71" s="11"/>
    </row>
    <row r="72" spans="3:16" ht="14.1" customHeight="1" x14ac:dyDescent="0.2">
      <c r="C72" s="11"/>
      <c r="D72" s="11"/>
      <c r="E72" s="11" t="s">
        <v>1</v>
      </c>
    </row>
    <row r="73" spans="3:16" ht="14.1" customHeight="1" x14ac:dyDescent="0.2">
      <c r="C73" s="11"/>
      <c r="D73" s="11"/>
      <c r="E73" s="11"/>
    </row>
    <row r="74" spans="3:16" ht="14.1" customHeight="1" x14ac:dyDescent="0.2">
      <c r="C74" s="11"/>
      <c r="D74" s="11"/>
      <c r="E74" s="11"/>
    </row>
    <row r="75" spans="3:16" ht="14.1" customHeight="1" x14ac:dyDescent="0.2">
      <c r="C75" s="11"/>
      <c r="D75" s="11"/>
      <c r="E75" s="11"/>
    </row>
    <row r="76" spans="3:16" ht="14.1" customHeight="1" x14ac:dyDescent="0.2">
      <c r="C76" s="11"/>
      <c r="D76" s="11"/>
      <c r="E76" s="11"/>
    </row>
    <row r="77" spans="3:16" ht="14.1" customHeight="1" x14ac:dyDescent="0.2">
      <c r="C77" s="11"/>
      <c r="D77" s="11"/>
      <c r="E77" s="11"/>
    </row>
    <row r="78" spans="3:16" ht="14.1" customHeight="1" x14ac:dyDescent="0.2">
      <c r="C78" s="11"/>
      <c r="D78" s="11"/>
      <c r="E78" s="11"/>
    </row>
    <row r="79" spans="3:16" ht="14.1" customHeight="1" x14ac:dyDescent="0.2">
      <c r="C79" s="11"/>
      <c r="D79" s="11"/>
      <c r="E79" s="11"/>
    </row>
    <row r="80" spans="3:16" ht="14.1" customHeight="1" x14ac:dyDescent="0.2">
      <c r="C80" s="11"/>
      <c r="D80" s="11"/>
      <c r="E80" s="11"/>
    </row>
    <row r="81" spans="3:5" ht="14.1" customHeight="1" x14ac:dyDescent="0.2">
      <c r="C81" s="11"/>
      <c r="D81" s="11"/>
      <c r="E81" s="11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2020-03-17T19:47:09Z</dcterms:created>
  <dcterms:modified xsi:type="dcterms:W3CDTF">2020-03-17T19:48:05Z</dcterms:modified>
</cp:coreProperties>
</file>